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05-63525107 _PB\01_63525106_ZD\"/>
    </mc:Choice>
  </mc:AlternateContent>
  <xr:revisionPtr revIDLastSave="0" documentId="13_ncr:1_{9773A419-2BFC-40AD-8463-0F5A8F4D82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is ceny OLC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2" l="1"/>
  <c r="J7" i="2"/>
  <c r="J10" i="2"/>
  <c r="J8" i="2" l="1"/>
  <c r="H12" i="2" l="1"/>
  <c r="I12" i="2"/>
  <c r="J11" i="2" l="1"/>
  <c r="J6" i="2"/>
  <c r="J5" i="2"/>
  <c r="J13" i="2" l="1"/>
</calcChain>
</file>

<file path=xl/sharedStrings.xml><?xml version="1.0" encoding="utf-8"?>
<sst xmlns="http://schemas.openxmlformats.org/spreadsheetml/2006/main" count="51" uniqueCount="43">
  <si>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</si>
  <si>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</si>
  <si>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</si>
  <si>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</si>
  <si>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</si>
  <si>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</si>
  <si>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</si>
  <si>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1/2M</t>
  </si>
  <si>
    <t>Četnost pravidelných činností</t>
  </si>
  <si>
    <t>Zahájení plnění</t>
  </si>
  <si>
    <t>Hanušovice</t>
  </si>
  <si>
    <t>Jeseník</t>
  </si>
  <si>
    <t>Olomouc hlavní nádraží</t>
  </si>
  <si>
    <t>Přerov</t>
  </si>
  <si>
    <t>Šternberk</t>
  </si>
  <si>
    <t>Šumperk</t>
  </si>
  <si>
    <t>Prostějov hl.n.</t>
  </si>
  <si>
    <t>2/T</t>
  </si>
  <si>
    <t>verze 100622</t>
  </si>
  <si>
    <t>Počet platebních stanic</t>
  </si>
  <si>
    <t>Typ platební stanice**</t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</si>
  <si>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</si>
  <si>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</si>
  <si>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</si>
  <si>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</si>
  <si>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</si>
  <si>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</si>
  <si>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</si>
  <si>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</si>
  <si>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t>poskytovatele spojené s poskytování pravidelných služeb.</t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</si>
  <si>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</si>
  <si>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</si>
  <si>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</si>
  <si>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</si>
  <si>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* Jedná se pouze o předpokládaný termín zahájení plnění s ohledem na provozní požadavky objednatele (viz čl. 4 SOD)</t>
  </si>
  <si>
    <t xml:space="preserve">Příloha 14 - Rozpis ceny 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</si>
  <si>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CONCEPT, 6 - EASYGATE-SPA</t>
    </r>
  </si>
  <si>
    <t>1/4M</t>
  </si>
  <si>
    <t>* 01.08.2025</t>
  </si>
  <si>
    <t>Veřejná zakázka „Zpracování tržeb z platebních stanic v obvodu Oblastního ředitelství Ostrava 2025/2026“</t>
  </si>
  <si>
    <t>Část zakázky: 63525106</t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</si>
  <si>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J13)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</si>
  <si>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>Zpracování tržeb z platebních stanic v obvodu Oblastního ředitelství Ostrava 2025/2026 - Olomoucký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</si>
</sst>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8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4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12" totalsRowShown="0" headerRowDxfId="11" dataDxfId="10">
  <autoFilter ref="A4:J12" xr:uid="{00000000-000C-0000-FFFF-FFFF00000000}"/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showGridLines="0" tabSelected="1" zoomScaleNormal="100" zoomScaleSheetLayoutView="100" workbookViewId="0">
      <selection activeCell="H6" sqref="H6"/>
    </sheetView>
  </sheetViews>
  <sheetFormatPr defaultRowHeight="12.75" x14ac:dyDescent="0.2"/>
  <cols>
    <col min="1" max="1" width="23.5" customWidth="1"/>
    <col min="2" max="2" width="12.125" customWidth="1"/>
    <col min="3" max="3" width="11.25" customWidth="1"/>
    <col min="4" max="4" width="12.625" style="9" customWidth="1"/>
    <col min="5" max="5" width="14.5" customWidth="1"/>
    <col min="6" max="6" width="10.125" customWidth="1"/>
    <col min="7" max="7" width="22.125" customWidth="1"/>
    <col min="8" max="8" width="17.25" customWidth="1"/>
    <col min="9" max="9" width="17.5" customWidth="1"/>
    <col min="10" max="10" width="22.375" customWidth="1"/>
    <col min="11" max="12" width="9" customWidth="1"/>
  </cols>
  <sheetData>
    <row r="1" spans="1:11" ht="22.5" x14ac:dyDescent="0.3">
      <c r="A1" s="1" t="s">
        <v>35</v>
      </c>
      <c r="B1" s="1"/>
      <c r="C1" s="1"/>
      <c r="D1" s="7"/>
      <c r="E1" s="1"/>
      <c r="F1" s="1"/>
      <c r="J1" s="6" t="s">
        <v>18</v>
      </c>
    </row>
    <row r="2" spans="1:11" x14ac:dyDescent="0.2">
      <c r="A2" s="5" t="s">
        <v>39</v>
      </c>
      <c r="B2" s="5"/>
      <c r="C2" s="5"/>
      <c r="D2" s="8"/>
      <c r="E2" s="5"/>
      <c r="F2" s="5"/>
      <c r="J2" s="3"/>
    </row>
    <row r="3" spans="1:11" ht="13.5" thickBot="1" x14ac:dyDescent="0.25">
      <c r="A3" s="52" t="s">
        <v>40</v>
      </c>
      <c r="B3" s="30" t="s">
        <v>42</v>
      </c>
    </row>
    <row r="4" spans="1:11" ht="45.75" x14ac:dyDescent="0.2">
      <c r="A4" s="32" t="s">
        <v>4</v>
      </c>
      <c r="B4" s="33" t="s">
        <v>8</v>
      </c>
      <c r="C4" s="33" t="s">
        <v>9</v>
      </c>
      <c r="D4" s="33" t="s">
        <v>19</v>
      </c>
      <c r="E4" s="33" t="s">
        <v>20</v>
      </c>
      <c r="F4" s="33" t="s">
        <v>30</v>
      </c>
      <c r="G4" s="34" t="s">
        <v>21</v>
      </c>
      <c r="H4" s="34" t="s">
        <v>22</v>
      </c>
      <c r="I4" s="34" t="s">
        <v>23</v>
      </c>
      <c r="J4" s="35" t="s">
        <v>24</v>
      </c>
    </row>
    <row r="5" spans="1:11" x14ac:dyDescent="0.2">
      <c r="A5" s="36" t="s">
        <v>10</v>
      </c>
      <c r="B5" s="37" t="s">
        <v>7</v>
      </c>
      <c r="C5" s="41" t="s">
        <v>38</v>
      </c>
      <c r="D5" s="37">
        <v>1</v>
      </c>
      <c r="E5" s="37">
        <v>5</v>
      </c>
      <c r="F5" s="37" t="s">
        <v>31</v>
      </c>
      <c r="G5" s="38"/>
      <c r="H5" s="39"/>
      <c r="I5" s="38"/>
      <c r="J5" s="40">
        <f>Tabulka1[[#This Row],[Částka za jednu pravidelnou činnost dle stanovené četnosti v Kč bez DPH***]]*12/2+(H5+I5)*6</f>
        <v>0</v>
      </c>
    </row>
    <row r="6" spans="1:11" x14ac:dyDescent="0.2">
      <c r="A6" s="36" t="s">
        <v>11</v>
      </c>
      <c r="B6" s="37" t="s">
        <v>6</v>
      </c>
      <c r="C6" s="41" t="s">
        <v>38</v>
      </c>
      <c r="D6" s="37">
        <v>2</v>
      </c>
      <c r="E6" s="37">
        <v>2</v>
      </c>
      <c r="F6" s="37" t="s">
        <v>32</v>
      </c>
      <c r="G6" s="38"/>
      <c r="H6" s="39"/>
      <c r="I6" s="38"/>
      <c r="J6" s="40">
        <f>Tabulka1[[#This Row],[Částka za jednu pravidelnou činnost dle stanovené četnosti v Kč bez DPH***]]*12*3+(H6+I6)*6</f>
        <v>0</v>
      </c>
    </row>
    <row r="7" spans="1:11" x14ac:dyDescent="0.2">
      <c r="A7" s="36" t="s">
        <v>12</v>
      </c>
      <c r="B7" s="37" t="s">
        <v>17</v>
      </c>
      <c r="C7" s="41">
        <v>45870</v>
      </c>
      <c r="D7" s="37">
        <v>2</v>
      </c>
      <c r="E7" s="37">
        <v>5</v>
      </c>
      <c r="F7" s="37" t="s">
        <v>31</v>
      </c>
      <c r="G7" s="38"/>
      <c r="H7" s="39"/>
      <c r="I7" s="38"/>
      <c r="J7" s="40">
        <f>Tabulka1[[#This Row],[Částka za jednu pravidelnou činnost dle stanovené četnosti v Kč bez DPH***]]*52*2+(H7+I7)*6</f>
        <v>0</v>
      </c>
    </row>
    <row r="8" spans="1:11" x14ac:dyDescent="0.2">
      <c r="A8" s="36" t="s">
        <v>13</v>
      </c>
      <c r="B8" s="37" t="s">
        <v>5</v>
      </c>
      <c r="C8" s="41">
        <v>45870</v>
      </c>
      <c r="D8" s="37">
        <v>2</v>
      </c>
      <c r="E8" s="37">
        <v>5</v>
      </c>
      <c r="F8" s="37" t="s">
        <v>32</v>
      </c>
      <c r="G8" s="38"/>
      <c r="H8" s="39"/>
      <c r="I8" s="38"/>
      <c r="J8" s="40">
        <f>Tabulka1[[#This Row],[Částka za jednu pravidelnou činnost dle stanovené četnosti v Kč bez DPH***]]*12*2+(H8+I8)*6</f>
        <v>0</v>
      </c>
    </row>
    <row r="9" spans="1:11" x14ac:dyDescent="0.2">
      <c r="A9" s="36" t="s">
        <v>14</v>
      </c>
      <c r="B9" s="37" t="s">
        <v>37</v>
      </c>
      <c r="C9" s="41">
        <v>45870</v>
      </c>
      <c r="D9" s="37">
        <v>1</v>
      </c>
      <c r="E9" s="37">
        <v>1</v>
      </c>
      <c r="F9" s="37" t="s">
        <v>31</v>
      </c>
      <c r="G9" s="38"/>
      <c r="H9" s="39"/>
      <c r="I9" s="38"/>
      <c r="J9" s="40">
        <f>Tabulka1[[#This Row],[Částka za jednu pravidelnou činnost dle stanovené četnosti v Kč bez DPH***]]*12/4+(H9+I9)*6</f>
        <v>0</v>
      </c>
    </row>
    <row r="10" spans="1:11" x14ac:dyDescent="0.2">
      <c r="A10" s="36" t="s">
        <v>15</v>
      </c>
      <c r="B10" s="37" t="s">
        <v>5</v>
      </c>
      <c r="C10" s="41">
        <v>45870</v>
      </c>
      <c r="D10" s="37">
        <v>1</v>
      </c>
      <c r="E10" s="37">
        <v>5</v>
      </c>
      <c r="F10" s="37" t="s">
        <v>31</v>
      </c>
      <c r="G10" s="38"/>
      <c r="H10" s="39"/>
      <c r="I10" s="38"/>
      <c r="J10" s="40">
        <f>Tabulka1[[#This Row],[Částka za jednu pravidelnou činnost dle stanovené četnosti v Kč bez DPH***]]*12*2+(H10+I10)*6</f>
        <v>0</v>
      </c>
    </row>
    <row r="11" spans="1:11" ht="14.25" customHeight="1" x14ac:dyDescent="0.2">
      <c r="A11" s="36" t="s">
        <v>16</v>
      </c>
      <c r="B11" s="37" t="s">
        <v>6</v>
      </c>
      <c r="C11" s="41">
        <v>45870</v>
      </c>
      <c r="D11" s="37">
        <v>1</v>
      </c>
      <c r="E11" s="37">
        <v>5</v>
      </c>
      <c r="F11" s="37" t="s">
        <v>31</v>
      </c>
      <c r="G11" s="38"/>
      <c r="H11" s="39"/>
      <c r="I11" s="38"/>
      <c r="J11" s="40">
        <f>Tabulka1[[#This Row],[Částka za jednu pravidelnou činnost dle stanovené četnosti v Kč bez DPH***]]*12*3+(H11+I11)*6</f>
        <v>0</v>
      </c>
    </row>
    <row r="12" spans="1:11" ht="30" customHeight="1" thickBot="1" x14ac:dyDescent="0.25">
      <c r="A12" s="42" t="s">
        <v>0</v>
      </c>
      <c r="B12" s="43"/>
      <c r="C12" s="43"/>
      <c r="D12" s="44"/>
      <c r="E12" s="43"/>
      <c r="F12" s="43"/>
      <c r="G12" s="45"/>
      <c r="H12" s="45">
        <f>SUBTOTAL(109,H5:H11)*6</f>
        <v>0</v>
      </c>
      <c r="I12" s="45">
        <f>SUBTOTAL(109,I5:I11)*6</f>
        <v>0</v>
      </c>
      <c r="J12" s="46"/>
    </row>
    <row r="13" spans="1:11" ht="21" customHeight="1" thickBot="1" x14ac:dyDescent="0.25">
      <c r="A13" s="61" t="s">
        <v>3</v>
      </c>
      <c r="B13" s="62"/>
      <c r="C13" s="62"/>
      <c r="D13" s="62"/>
      <c r="E13" s="62"/>
      <c r="F13" s="62"/>
      <c r="G13" s="62"/>
      <c r="H13" s="62"/>
      <c r="I13" s="63"/>
      <c r="J13" s="47">
        <f>SUBTOTAL(109,Tabulka1[Celkem činnosti po přepočtu na rok
v Kč bez DPH******])</f>
        <v>0</v>
      </c>
      <c r="K13" s="4"/>
    </row>
    <row r="15" spans="1:11" x14ac:dyDescent="0.2">
      <c r="A15" s="10" t="s">
        <v>2</v>
      </c>
      <c r="B15" s="11"/>
      <c r="C15" s="11"/>
      <c r="D15" s="12"/>
      <c r="E15" s="11"/>
      <c r="F15" s="11"/>
      <c r="G15" s="11"/>
      <c r="H15" s="11"/>
      <c r="I15" s="11"/>
      <c r="J15" s="13"/>
      <c r="K15" s="2"/>
    </row>
    <row r="16" spans="1:11" ht="21" customHeight="1" x14ac:dyDescent="0.2">
      <c r="A16" s="14" t="s">
        <v>1</v>
      </c>
      <c r="B16" s="15"/>
      <c r="C16" s="15"/>
      <c r="D16" s="16"/>
      <c r="E16" s="15"/>
      <c r="F16" s="15"/>
      <c r="G16" s="17"/>
      <c r="H16" s="17"/>
      <c r="I16" s="17"/>
      <c r="J16" s="18"/>
      <c r="K16" s="2"/>
    </row>
    <row r="17" spans="1:11" s="51" customFormat="1" ht="21" customHeight="1" x14ac:dyDescent="0.2">
      <c r="A17" s="53" t="s">
        <v>34</v>
      </c>
      <c r="B17" s="48"/>
      <c r="C17" s="48"/>
      <c r="D17" s="49"/>
      <c r="E17" s="48"/>
      <c r="F17" s="48"/>
      <c r="G17" s="19"/>
      <c r="H17" s="19"/>
      <c r="I17" s="19"/>
      <c r="J17" s="20"/>
      <c r="K17" s="50"/>
    </row>
    <row r="18" spans="1:11" ht="31.5" customHeight="1" x14ac:dyDescent="0.2">
      <c r="A18" s="64" t="s">
        <v>36</v>
      </c>
      <c r="B18" s="65"/>
      <c r="C18" s="65"/>
      <c r="D18" s="65"/>
      <c r="E18" s="65"/>
      <c r="F18" s="65"/>
      <c r="G18" s="65"/>
      <c r="H18" s="65"/>
      <c r="I18" s="65"/>
      <c r="J18" s="66"/>
      <c r="K18" s="2"/>
    </row>
    <row r="19" spans="1:11" x14ac:dyDescent="0.2">
      <c r="A19" s="21" t="s">
        <v>25</v>
      </c>
      <c r="B19" s="22"/>
      <c r="C19" s="22"/>
      <c r="D19" s="23"/>
      <c r="E19" s="22"/>
      <c r="F19" s="22"/>
      <c r="G19" s="19"/>
      <c r="H19" s="19"/>
      <c r="I19" s="19"/>
      <c r="J19" s="20"/>
      <c r="K19" s="2"/>
    </row>
    <row r="20" spans="1:11" ht="12" customHeight="1" x14ac:dyDescent="0.2">
      <c r="A20" s="24" t="s">
        <v>29</v>
      </c>
      <c r="B20" s="25"/>
      <c r="C20" s="25"/>
      <c r="D20" s="26"/>
      <c r="E20" s="25"/>
      <c r="F20" s="25"/>
      <c r="G20" s="27"/>
      <c r="H20" s="27"/>
      <c r="I20" s="27"/>
      <c r="J20" s="28"/>
      <c r="K20" s="2"/>
    </row>
    <row r="21" spans="1:11" ht="27.75" customHeight="1" x14ac:dyDescent="0.2">
      <c r="A21" s="67" t="s">
        <v>26</v>
      </c>
      <c r="B21" s="57"/>
      <c r="C21" s="57"/>
      <c r="D21" s="57"/>
      <c r="E21" s="57"/>
      <c r="F21" s="57"/>
      <c r="G21" s="57"/>
      <c r="H21" s="57"/>
      <c r="I21" s="57"/>
      <c r="J21" s="58"/>
      <c r="K21" s="2"/>
    </row>
    <row r="22" spans="1:11" ht="27.75" customHeight="1" x14ac:dyDescent="0.2">
      <c r="A22" s="67" t="s">
        <v>28</v>
      </c>
      <c r="B22" s="57"/>
      <c r="C22" s="57"/>
      <c r="D22" s="57"/>
      <c r="E22" s="57"/>
      <c r="F22" s="57"/>
      <c r="G22" s="57"/>
      <c r="H22" s="57"/>
      <c r="I22" s="57"/>
      <c r="J22" s="58"/>
      <c r="K22" s="2"/>
    </row>
    <row r="23" spans="1:11" ht="42" customHeight="1" x14ac:dyDescent="0.2">
      <c r="A23" s="54" t="s">
        <v>41</v>
      </c>
      <c r="B23" s="55"/>
      <c r="C23" s="55"/>
      <c r="D23" s="55"/>
      <c r="E23" s="55"/>
      <c r="F23" s="55"/>
      <c r="G23" s="55"/>
      <c r="H23" s="55"/>
      <c r="I23" s="55"/>
      <c r="J23" s="56"/>
      <c r="K23" s="2"/>
    </row>
    <row r="24" spans="1:11" ht="30" customHeight="1" x14ac:dyDescent="0.2">
      <c r="A24" s="54" t="s">
        <v>33</v>
      </c>
      <c r="B24" s="55"/>
      <c r="C24" s="55"/>
      <c r="D24" s="55"/>
      <c r="E24" s="55"/>
      <c r="F24" s="55"/>
      <c r="G24" s="55"/>
      <c r="H24" s="55"/>
      <c r="I24" s="55"/>
      <c r="J24" s="56"/>
      <c r="K24" s="2"/>
    </row>
    <row r="25" spans="1:11" ht="13.5" customHeight="1" x14ac:dyDescent="0.2">
      <c r="A25" s="57" t="s">
        <v>27</v>
      </c>
      <c r="B25" s="57"/>
      <c r="C25" s="57"/>
      <c r="D25" s="57"/>
      <c r="E25" s="57"/>
      <c r="F25" s="57"/>
      <c r="G25" s="57"/>
      <c r="H25" s="57"/>
      <c r="I25" s="57"/>
      <c r="J25" s="58"/>
      <c r="K25" s="2"/>
    </row>
    <row r="26" spans="1:11" ht="17.25" customHeight="1" x14ac:dyDescent="0.2">
      <c r="A26" s="59"/>
      <c r="B26" s="59"/>
      <c r="C26" s="59"/>
      <c r="D26" s="59"/>
      <c r="E26" s="59"/>
      <c r="F26" s="59"/>
      <c r="G26" s="59"/>
      <c r="H26" s="59"/>
      <c r="I26" s="59"/>
      <c r="J26" s="60"/>
    </row>
    <row r="27" spans="1:11" x14ac:dyDescent="0.2">
      <c r="A27" s="29"/>
      <c r="B27" s="30"/>
      <c r="C27" s="30"/>
      <c r="D27" s="31"/>
      <c r="E27" s="30"/>
      <c r="F27" s="30"/>
      <c r="G27" s="30"/>
      <c r="H27" s="30"/>
      <c r="I27" s="30"/>
      <c r="J27" s="30"/>
    </row>
    <row r="28" spans="1:11" x14ac:dyDescent="0.2">
      <c r="A28" s="29"/>
      <c r="B28" s="30"/>
      <c r="C28" s="30"/>
      <c r="D28" s="31"/>
      <c r="E28" s="30"/>
      <c r="F28" s="30"/>
      <c r="G28" s="30"/>
      <c r="H28" s="30"/>
      <c r="I28" s="30"/>
      <c r="J28" s="30"/>
    </row>
    <row r="29" spans="1:11" x14ac:dyDescent="0.2">
      <c r="A29" s="29"/>
      <c r="B29" s="30"/>
      <c r="C29" s="30"/>
      <c r="D29" s="31"/>
      <c r="E29" s="30"/>
      <c r="F29" s="30"/>
      <c r="G29" s="30"/>
      <c r="H29" s="30"/>
      <c r="I29" s="30"/>
      <c r="J29" s="30"/>
    </row>
    <row r="30" spans="1:11" x14ac:dyDescent="0.2">
      <c r="A30" s="29"/>
      <c r="B30" s="30"/>
      <c r="C30" s="30"/>
      <c r="D30" s="31"/>
      <c r="E30" s="30"/>
      <c r="F30" s="30"/>
      <c r="G30" s="30"/>
      <c r="H30" s="30"/>
      <c r="I30" s="30"/>
      <c r="J30" s="30"/>
    </row>
    <row r="31" spans="1:11" x14ac:dyDescent="0.2">
      <c r="A31" s="29"/>
      <c r="B31" s="30"/>
      <c r="C31" s="30"/>
      <c r="D31" s="31"/>
      <c r="E31" s="30"/>
      <c r="F31" s="30"/>
      <c r="G31" s="30"/>
      <c r="H31" s="30"/>
      <c r="I31" s="30"/>
      <c r="J31" s="30"/>
    </row>
    <row r="32" spans="1:11" x14ac:dyDescent="0.2">
      <c r="A32" s="30"/>
      <c r="B32" s="30"/>
      <c r="C32" s="30"/>
      <c r="D32" s="31"/>
      <c r="E32" s="30"/>
      <c r="F32" s="30"/>
      <c r="G32" s="30"/>
      <c r="H32" s="30"/>
      <c r="I32" s="30"/>
      <c r="J32" s="30"/>
    </row>
    <row r="33" spans="1:10" x14ac:dyDescent="0.2">
      <c r="A33" s="30"/>
      <c r="B33" s="30"/>
      <c r="C33" s="30"/>
      <c r="D33" s="31"/>
      <c r="E33" s="30"/>
      <c r="F33" s="30"/>
      <c r="G33" s="30"/>
      <c r="H33" s="30"/>
      <c r="I33" s="30"/>
      <c r="J33" s="30"/>
    </row>
  </sheetData>
  <mergeCells count="7">
    <mergeCell ref="A24:J24"/>
    <mergeCell ref="A25:J26"/>
    <mergeCell ref="A13:I13"/>
    <mergeCell ref="A18:J18"/>
    <mergeCell ref="A21:J21"/>
    <mergeCell ref="A22:J22"/>
    <mergeCell ref="A23:J23"/>
  </mergeCells>
  <pageMargins left="0.25" right="0.25" top="0.75" bottom="0.75" header="0.3" footer="0.3"/>
  <pageSetup paperSize="9" scale="77" fitToHeight="0" orientation="landscape" r:id="rId1"/>
  <headerFooter differentFirst="1" scaleWithDoc="0">
    <oddHeader>&amp;C&amp;"Verdana"&amp;7&amp;K000000 SŽ: Interní&amp;1#_x000D_&amp;R&amp;6&amp;D
&amp;"-,tučné"&amp;K05+000&amp;P/&amp;N</oddHeader>
    <firstHeader xml:space="preserve">&amp;L&amp;9 &amp;10&amp;G&amp;C&amp;"Verdana"&amp;7&amp;K000000 SŽ: Interní&amp;1#_x000D_&amp;R&amp;6Správa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OLC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Bauerová Pavlína</cp:lastModifiedBy>
  <cp:lastPrinted>2023-05-05T10:48:15Z</cp:lastPrinted>
  <dcterms:created xsi:type="dcterms:W3CDTF">2017-12-01T06:03:47Z</dcterms:created>
  <dcterms:modified xsi:type="dcterms:W3CDTF">2025-06-04T11:07:29Z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